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2435"/>
  </bookViews>
  <sheets>
    <sheet name="Orçamento" sheetId="1" r:id="rId1"/>
  </sheets>
  <definedNames>
    <definedName name="_xlnm.Print_Area" localSheetId="0">Orçamento!$A$1:$J$26</definedName>
    <definedName name="JR_PAGE_ANCHOR_0_1">Orçamento!#REF!</definedName>
  </definedNames>
  <calcPr calcId="152511"/>
</workbook>
</file>

<file path=xl/calcChain.xml><?xml version="1.0" encoding="utf-8"?>
<calcChain xmlns="http://schemas.openxmlformats.org/spreadsheetml/2006/main">
  <c r="J17" i="1" l="1"/>
  <c r="J18" i="1"/>
  <c r="J19" i="1"/>
  <c r="J20" i="1"/>
  <c r="J21" i="1"/>
  <c r="J16" i="1"/>
  <c r="J14" i="1"/>
  <c r="J13" i="1" s="1"/>
  <c r="J15" i="1" l="1"/>
  <c r="J22" i="1" s="1"/>
  <c r="J23" i="1" l="1"/>
  <c r="J24" i="1" s="1"/>
</calcChain>
</file>

<file path=xl/sharedStrings.xml><?xml version="1.0" encoding="utf-8"?>
<sst xmlns="http://schemas.openxmlformats.org/spreadsheetml/2006/main" count="81" uniqueCount="74">
  <si>
    <t>VALOR BDI TOTAL:</t>
  </si>
  <si>
    <t>VALOR ORÇAMENTO:</t>
  </si>
  <si>
    <t>VALOR TOTAL:</t>
  </si>
  <si>
    <t>PLANILHA ORÇAMENTÁRIA</t>
  </si>
  <si>
    <t>SERVIÇO DE TOPOGRAFIA E SONDAGEM 2023</t>
  </si>
  <si>
    <t>CONTRATAÇÃO DE EMPRESA ESPECIALIZADA NO SERVIÇO DE TOPOGRAFIA E SONDAGEM PARA OS NÚCLEOS REGIONAIS DA DEFENSORIA PÚBLICA DO ESTADO DO MARANHÃO</t>
  </si>
  <si>
    <t>DIVERSOS MUNICÍPIOS DO ESTADO DO MARANHÃO</t>
  </si>
  <si>
    <t>DEFENSORIA PÚBLICA DO ESTADO DO MARANHÃO</t>
  </si>
  <si>
    <t>OBRA:</t>
  </si>
  <si>
    <t>DESCRIÇÃO:</t>
  </si>
  <si>
    <t>LOCAL:</t>
  </si>
  <si>
    <t>CLIENTE:</t>
  </si>
  <si>
    <t>FONTE</t>
  </si>
  <si>
    <t>VERSÃO</t>
  </si>
  <si>
    <t>HORA</t>
  </si>
  <si>
    <t>MÊS</t>
  </si>
  <si>
    <t>DATA REF.</t>
  </si>
  <si>
    <t>SINAPI</t>
  </si>
  <si>
    <t>11/2022</t>
  </si>
  <si>
    <t>SBC</t>
  </si>
  <si>
    <t>11/2023</t>
  </si>
  <si>
    <t>SICRO 3</t>
  </si>
  <si>
    <t>07/2022</t>
  </si>
  <si>
    <t>SICRO 2</t>
  </si>
  <si>
    <t>11/2016</t>
  </si>
  <si>
    <t xml:space="preserve"> A R T TABELA A DO CREA ACIMA DE 15000,01</t>
  </si>
  <si>
    <t>016580</t>
  </si>
  <si>
    <t>TRANSPORTE COM CAMINHÃO CARROCERIA COM GUINDAUTO (MUNCK), MOMENTO MÁXIMO DE CARGA 11,7 TM, EM VIA URBANA PAVIMENTADA, ADICIONAL PARA DMT EXCEDENTE A 30 KM (UNIDADE: TXKM). AF_07/2020</t>
  </si>
  <si>
    <t xml:space="preserve"> 13362 </t>
  </si>
  <si>
    <t xml:space="preserve"> 021151 </t>
  </si>
  <si>
    <t xml:space="preserve"> 4315 </t>
  </si>
  <si>
    <t xml:space="preserve"> 8275 </t>
  </si>
  <si>
    <t>Equipe de topografia para trabalhos de campo e escritório, diária incluindo transporte</t>
  </si>
  <si>
    <t>PERFURACAO POR PERCUSSAO BROCA 2.1/2"" INCLUSIVE ENSAIOS</t>
  </si>
  <si>
    <t>Deslocamento de equipamento de sondagem à trado entre furos na mesma área (Distância de 30 à 100 m)</t>
  </si>
  <si>
    <t>Ensaio - taxa de percolação do solo para 4 determinações ou furos, dmt = 61 a 100Km</t>
  </si>
  <si>
    <t>TXKM</t>
  </si>
  <si>
    <t>dia</t>
  </si>
  <si>
    <t>M</t>
  </si>
  <si>
    <t>Un</t>
  </si>
  <si>
    <t>un</t>
  </si>
  <si>
    <t>_______________________________________________________________
Luiz Roberto da Costa Gomes
Supervisor de Obras e Reformas</t>
  </si>
  <si>
    <r>
      <rPr>
        <b/>
        <sz val="8"/>
        <rFont val="Ecofont Vera Sans"/>
        <family val="2"/>
      </rPr>
      <t>ITEM</t>
    </r>
  </si>
  <si>
    <r>
      <rPr>
        <b/>
        <sz val="8"/>
        <rFont val="Ecofont Vera Sans"/>
        <family val="2"/>
      </rPr>
      <t>CÓDIGO</t>
    </r>
  </si>
  <si>
    <r>
      <rPr>
        <b/>
        <sz val="8"/>
        <rFont val="Ecofont Vera Sans"/>
        <family val="2"/>
      </rPr>
      <t>DESCRIÇÃO</t>
    </r>
  </si>
  <si>
    <r>
      <rPr>
        <b/>
        <sz val="8"/>
        <rFont val="Ecofont Vera Sans"/>
        <family val="2"/>
      </rPr>
      <t>FONTE</t>
    </r>
  </si>
  <si>
    <r>
      <rPr>
        <b/>
        <sz val="8"/>
        <rFont val="Ecofont Vera Sans"/>
        <family val="2"/>
      </rPr>
      <t>UNID</t>
    </r>
  </si>
  <si>
    <r>
      <rPr>
        <b/>
        <sz val="8"/>
        <rFont val="Ecofont Vera Sans"/>
        <family val="2"/>
      </rPr>
      <t>QUANT.</t>
    </r>
  </si>
  <si>
    <r>
      <rPr>
        <b/>
        <sz val="8"/>
        <rFont val="Ecofont Vera Sans"/>
        <family val="2"/>
      </rPr>
      <t>PREÇO UNITÁRIO R$</t>
    </r>
  </si>
  <si>
    <r>
      <rPr>
        <b/>
        <sz val="8"/>
        <rFont val="Ecofont Vera Sans"/>
        <family val="2"/>
      </rPr>
      <t>PREÇO
TOTAL R$</t>
    </r>
  </si>
  <si>
    <r>
      <rPr>
        <b/>
        <sz val="8"/>
        <rFont val="Ecofont Vera Sans"/>
        <family val="2"/>
      </rPr>
      <t>SERVIÇOS INICIAIS</t>
    </r>
  </si>
  <si>
    <r>
      <rPr>
        <sz val="8"/>
        <rFont val="Ecofont Vera Sans"/>
        <family val="2"/>
      </rPr>
      <t>1.1</t>
    </r>
  </si>
  <si>
    <r>
      <rPr>
        <sz val="8"/>
        <rFont val="Ecofont Vera Sans"/>
        <family val="2"/>
      </rPr>
      <t>UND</t>
    </r>
  </si>
  <si>
    <r>
      <rPr>
        <b/>
        <sz val="8"/>
        <rFont val="Ecofont Vera Sans"/>
        <family val="2"/>
      </rPr>
      <t>SERVIÇO DE TOPOGRAFIA E SONDAGEM</t>
    </r>
  </si>
  <si>
    <r>
      <rPr>
        <sz val="8"/>
        <rFont val="Ecofont Vera Sans"/>
        <family val="2"/>
      </rPr>
      <t>2.1</t>
    </r>
  </si>
  <si>
    <r>
      <rPr>
        <sz val="8"/>
        <rFont val="Ecofont Vera Sans"/>
        <family val="2"/>
      </rPr>
      <t>SINAPI</t>
    </r>
  </si>
  <si>
    <r>
      <rPr>
        <sz val="8"/>
        <rFont val="Ecofont Vera Sans"/>
        <family val="2"/>
      </rPr>
      <t>2.2</t>
    </r>
  </si>
  <si>
    <r>
      <rPr>
        <sz val="8"/>
        <rFont val="Ecofont Vera Sans"/>
        <family val="2"/>
      </rPr>
      <t>ORSE</t>
    </r>
  </si>
  <si>
    <r>
      <rPr>
        <sz val="8"/>
        <rFont val="Ecofont Vera Sans"/>
        <family val="2"/>
      </rPr>
      <t>2.3</t>
    </r>
  </si>
  <si>
    <r>
      <rPr>
        <sz val="8"/>
        <rFont val="Ecofont Vera Sans"/>
        <family val="2"/>
      </rPr>
      <t>SBC</t>
    </r>
  </si>
  <si>
    <r>
      <rPr>
        <sz val="8"/>
        <rFont val="Ecofont Vera Sans"/>
        <family val="2"/>
      </rPr>
      <t>2.4</t>
    </r>
  </si>
  <si>
    <r>
      <rPr>
        <sz val="8"/>
        <rFont val="Ecofont Vera Sans"/>
        <family val="2"/>
      </rPr>
      <t>2.5</t>
    </r>
  </si>
  <si>
    <r>
      <rPr>
        <sz val="8"/>
        <rFont val="Ecofont Vera Sans"/>
        <family val="2"/>
      </rPr>
      <t>2.6</t>
    </r>
  </si>
  <si>
    <r>
      <rPr>
        <sz val="8"/>
        <rFont val="Ecofont Vera Sans"/>
        <family val="2"/>
      </rPr>
      <t>PRÓPRIA</t>
    </r>
  </si>
  <si>
    <r>
      <rPr>
        <b/>
        <sz val="6"/>
        <color theme="1"/>
        <rFont val="Ecofont Vera Sans"/>
        <family val="2"/>
      </rPr>
      <t xml:space="preserve">DATA: </t>
    </r>
    <r>
      <rPr>
        <sz val="6"/>
        <color theme="1"/>
        <rFont val="Ecofont Vera Sans"/>
        <family val="2"/>
      </rPr>
      <t>18/01/2023</t>
    </r>
  </si>
  <si>
    <t>Orçamento Sintético - Municípios</t>
  </si>
  <si>
    <t>BDI</t>
  </si>
  <si>
    <t xml:space="preserve"> COM-09294321</t>
  </si>
  <si>
    <t>LEVANTAMENTO TOPOGRÁFICO PLANIALTIMÉTRICO SEMICADASTRAL, COM CURVAS DE NÍVEL A CADA 1,0 M (ÁREAS ATÉ 1,0 HA)</t>
  </si>
  <si>
    <t>UND</t>
  </si>
  <si>
    <t>01/2023</t>
  </si>
  <si>
    <t>ORSE</t>
  </si>
  <si>
    <t>10/2022</t>
  </si>
  <si>
    <t>ANEXO I - PLANILHA ORÇAMENTÁRIA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</si>
</sst>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b/>
      <sz val="8"/>
      <color theme="1"/>
      <name val="Calibri"/>
      <family val="2"/>
      <scheme val="minor"/>
    </font>
    <font>
      <sz val="8"/>
      <color theme="1"/>
      <name val="Ecofont Vera Sans"/>
      <family val="2"/>
    </font>
    <font>
      <b/>
      <sz val="8"/>
      <color theme="1"/>
      <name val="Ecofont Vera Sans"/>
      <family val="2"/>
    </font>
    <font>
      <sz val="8"/>
      <name val="Ecofont Vera Sans"/>
      <family val="2"/>
    </font>
    <font>
      <b/>
      <sz val="8"/>
      <color rgb="FF000000"/>
      <name val="Ecofont Vera Sans"/>
      <family val="2"/>
    </font>
    <font>
      <b/>
      <sz val="8"/>
      <name val="Ecofont Vera Sans"/>
      <family val="2"/>
    </font>
    <font>
      <sz val="8"/>
      <color rgb="FF000000"/>
      <name val="Ecofont Vera Sans"/>
      <family val="2"/>
    </font>
    <font>
      <b/>
      <sz val="10"/>
      <color theme="1"/>
      <name val="Ecofont Vera Sans"/>
      <family val="2"/>
    </font>
    <font>
      <sz val="6"/>
      <color theme="1"/>
      <name val="Ecofont Vera Sans"/>
      <family val="2"/>
    </font>
    <font>
      <b/>
      <sz val="6"/>
      <color theme="1"/>
      <name val="Ecofont Vera Sans"/>
      <family val="2"/>
    </font>
    <font>
      <sz val="11"/>
      <name val="Arial"/>
      <family val="1"/>
    </font>
    <font>
      <b/>
      <sz val="11"/>
      <color theme="1"/>
      <name val="Ecofont Vera Sans"/>
      <family val="2"/>
    </font>
  </fonts>
  <fills count="10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9" tint="0.59999389629810485"/>
        <bgColor indexed="64"/>
      </patternFill>
    </fill>
    <fill>
      <patternFill patternType="solid">
        <fgColor rgb="FFFFFFFF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7" borderId="1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10" fontId="0" fillId="0" borderId="0" xfId="2" applyNumberFormat="1" applyFont="1" applyAlignment="1">
      <alignment horizontal="center" vertical="center"/>
    </xf>
    <xf numFmtId="0" fontId="3" fillId="7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vertical="center"/>
    </xf>
    <xf numFmtId="44" fontId="2" fillId="5" borderId="1" xfId="1" applyFont="1" applyFill="1" applyBorder="1" applyAlignment="1" applyProtection="1">
      <alignment horizontal="center" vertical="center" wrapText="1"/>
    </xf>
    <xf numFmtId="0" fontId="0" fillId="0" borderId="0" xfId="0" applyAlignment="1"/>
    <xf numFmtId="0" fontId="7" fillId="2" borderId="11" xfId="0" applyNumberFormat="1" applyFont="1" applyFill="1" applyBorder="1" applyAlignment="1" applyProtection="1">
      <alignment horizontal="center" vertical="center" wrapText="1"/>
    </xf>
    <xf numFmtId="0" fontId="7" fillId="3" borderId="2" xfId="0" applyNumberFormat="1" applyFont="1" applyFill="1" applyBorder="1" applyAlignment="1" applyProtection="1">
      <alignment horizontal="right" vertical="center" wrapText="1"/>
    </xf>
    <xf numFmtId="44" fontId="7" fillId="5" borderId="2" xfId="1" applyFont="1" applyFill="1" applyBorder="1" applyAlignment="1" applyProtection="1">
      <alignment horizontal="center" vertical="center" wrapText="1"/>
    </xf>
    <xf numFmtId="0" fontId="9" fillId="4" borderId="2" xfId="0" applyNumberFormat="1" applyFont="1" applyFill="1" applyBorder="1" applyAlignment="1" applyProtection="1">
      <alignment horizontal="right" vertical="center" wrapText="1"/>
    </xf>
    <xf numFmtId="49" fontId="9" fillId="5" borderId="9" xfId="0" applyNumberFormat="1" applyFont="1" applyFill="1" applyBorder="1" applyAlignment="1" applyProtection="1">
      <alignment horizontal="center" vertical="center" wrapText="1"/>
    </xf>
    <xf numFmtId="0" fontId="6" fillId="5" borderId="10" xfId="0" applyNumberFormat="1" applyFont="1" applyFill="1" applyBorder="1" applyAlignment="1" applyProtection="1">
      <alignment horizontal="center" vertical="center" wrapText="1"/>
    </xf>
    <xf numFmtId="0" fontId="9" fillId="5" borderId="2" xfId="0" applyNumberFormat="1" applyFont="1" applyFill="1" applyBorder="1" applyAlignment="1" applyProtection="1">
      <alignment horizontal="center" vertical="center" wrapText="1"/>
    </xf>
    <xf numFmtId="4" fontId="9" fillId="6" borderId="2" xfId="0" applyNumberFormat="1" applyFont="1" applyFill="1" applyBorder="1" applyAlignment="1" applyProtection="1">
      <alignment horizontal="center" vertical="center" wrapText="1"/>
    </xf>
    <xf numFmtId="44" fontId="9" fillId="6" borderId="2" xfId="1" applyFont="1" applyFill="1" applyBorder="1" applyAlignment="1" applyProtection="1">
      <alignment horizontal="right" vertical="center" wrapText="1"/>
    </xf>
    <xf numFmtId="44" fontId="9" fillId="5" borderId="2" xfId="1" applyFont="1" applyFill="1" applyBorder="1" applyAlignment="1" applyProtection="1">
      <alignment horizontal="center" vertical="center" wrapText="1"/>
    </xf>
    <xf numFmtId="0" fontId="9" fillId="5" borderId="9" xfId="0" applyNumberFormat="1" applyFont="1" applyFill="1" applyBorder="1" applyAlignment="1" applyProtection="1">
      <alignment horizontal="center" vertical="center" wrapText="1"/>
    </xf>
    <xf numFmtId="0" fontId="9" fillId="5" borderId="10" xfId="0" applyNumberFormat="1" applyFont="1" applyFill="1" applyBorder="1" applyAlignment="1" applyProtection="1">
      <alignment horizontal="center" vertical="center" wrapText="1"/>
    </xf>
    <xf numFmtId="4" fontId="6" fillId="0" borderId="2" xfId="0" applyNumberFormat="1" applyFont="1" applyFill="1" applyBorder="1" applyAlignment="1" applyProtection="1">
      <alignment horizontal="center" vertical="center" wrapText="1"/>
    </xf>
    <xf numFmtId="44" fontId="9" fillId="6" borderId="4" xfId="1" applyFont="1" applyFill="1" applyBorder="1" applyAlignment="1" applyProtection="1">
      <alignment horizontal="right" vertical="center" wrapText="1"/>
    </xf>
    <xf numFmtId="0" fontId="4" fillId="7" borderId="0" xfId="0" applyNumberFormat="1" applyFont="1" applyFill="1" applyBorder="1" applyAlignment="1" applyProtection="1">
      <alignment wrapText="1"/>
      <protection locked="0"/>
    </xf>
    <xf numFmtId="44" fontId="7" fillId="5" borderId="3" xfId="1" applyFont="1" applyFill="1" applyBorder="1" applyAlignment="1" applyProtection="1">
      <alignment horizontal="center" vertical="center" wrapText="1"/>
    </xf>
    <xf numFmtId="0" fontId="4" fillId="0" borderId="0" xfId="0" applyFont="1"/>
    <xf numFmtId="0" fontId="12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10" fontId="11" fillId="0" borderId="8" xfId="2" applyNumberFormat="1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5" fillId="7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7" borderId="5" xfId="0" applyNumberFormat="1" applyFont="1" applyFill="1" applyBorder="1" applyAlignment="1" applyProtection="1">
      <alignment horizontal="right" vertical="center" wrapText="1"/>
      <protection locked="0"/>
    </xf>
    <xf numFmtId="0" fontId="5" fillId="7" borderId="6" xfId="0" applyNumberFormat="1" applyFont="1" applyFill="1" applyBorder="1" applyAlignment="1" applyProtection="1">
      <alignment horizontal="right" vertical="center" wrapText="1"/>
      <protection locked="0"/>
    </xf>
    <xf numFmtId="0" fontId="5" fillId="7" borderId="7" xfId="0" applyNumberFormat="1" applyFont="1" applyFill="1" applyBorder="1" applyAlignment="1" applyProtection="1">
      <alignment horizontal="right" vertical="center" wrapText="1"/>
      <protection locked="0"/>
    </xf>
    <xf numFmtId="0" fontId="6" fillId="9" borderId="0" xfId="0" applyFont="1" applyFill="1" applyAlignment="1">
      <alignment horizontal="center" vertical="top" wrapText="1"/>
    </xf>
    <xf numFmtId="0" fontId="0" fillId="0" borderId="8" xfId="0" applyBorder="1" applyAlignment="1">
      <alignment horizontal="center"/>
    </xf>
    <xf numFmtId="0" fontId="10" fillId="8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7" fillId="3" borderId="12" xfId="0" applyNumberFormat="1" applyFont="1" applyFill="1" applyBorder="1" applyAlignment="1" applyProtection="1">
      <alignment horizontal="left" vertical="center" wrapText="1"/>
    </xf>
    <xf numFmtId="0" fontId="7" fillId="3" borderId="13" xfId="0" applyNumberFormat="1" applyFont="1" applyFill="1" applyBorder="1" applyAlignment="1" applyProtection="1">
      <alignment horizontal="left" vertical="center" wrapText="1"/>
    </xf>
    <xf numFmtId="0" fontId="7" fillId="3" borderId="14" xfId="0" applyNumberFormat="1" applyFont="1" applyFill="1" applyBorder="1" applyAlignment="1" applyProtection="1">
      <alignment horizontal="left" vertical="center" wrapText="1"/>
    </xf>
    <xf numFmtId="0" fontId="7" fillId="3" borderId="15" xfId="0" applyNumberFormat="1" applyFont="1" applyFill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left" vertical="center" wrapText="1"/>
    </xf>
    <xf numFmtId="0" fontId="7" fillId="3" borderId="16" xfId="0" applyNumberFormat="1" applyFont="1" applyFill="1" applyBorder="1" applyAlignment="1" applyProtection="1">
      <alignment horizontal="left" vertical="center" wrapText="1"/>
    </xf>
    <xf numFmtId="0" fontId="6" fillId="4" borderId="8" xfId="0" applyNumberFormat="1" applyFont="1" applyFill="1" applyBorder="1" applyAlignment="1" applyProtection="1">
      <alignment horizontal="left" vertical="center" wrapText="1"/>
    </xf>
    <xf numFmtId="0" fontId="9" fillId="4" borderId="8" xfId="0" applyNumberFormat="1" applyFont="1" applyFill="1" applyBorder="1" applyAlignment="1" applyProtection="1">
      <alignment horizontal="left" vertical="center" wrapText="1"/>
    </xf>
    <xf numFmtId="0" fontId="6" fillId="4" borderId="19" xfId="0" applyNumberFormat="1" applyFont="1" applyFill="1" applyBorder="1" applyAlignment="1" applyProtection="1">
      <alignment horizontal="left" vertical="center" wrapText="1"/>
    </xf>
    <xf numFmtId="0" fontId="9" fillId="4" borderId="20" xfId="0" applyNumberFormat="1" applyFont="1" applyFill="1" applyBorder="1" applyAlignment="1" applyProtection="1">
      <alignment horizontal="left" vertical="center" wrapText="1"/>
    </xf>
    <xf numFmtId="0" fontId="6" fillId="4" borderId="19" xfId="0" applyNumberFormat="1" applyFont="1" applyFill="1" applyBorder="1" applyAlignment="1" applyProtection="1">
      <alignment horizontal="left" vertical="center"/>
    </xf>
    <xf numFmtId="0" fontId="9" fillId="4" borderId="20" xfId="0" applyNumberFormat="1" applyFont="1" applyFill="1" applyBorder="1" applyAlignment="1" applyProtection="1">
      <alignment horizontal="left" vertical="center"/>
    </xf>
    <xf numFmtId="0" fontId="7" fillId="2" borderId="17" xfId="0" applyNumberFormat="1" applyFont="1" applyFill="1" applyBorder="1" applyAlignment="1" applyProtection="1">
      <alignment horizontal="center" vertical="center" wrapText="1"/>
    </xf>
    <xf numFmtId="0" fontId="7" fillId="2" borderId="18" xfId="0" applyNumberFormat="1" applyFont="1" applyFill="1" applyBorder="1" applyAlignment="1" applyProtection="1">
      <alignment horizontal="center" vertical="center" wrapText="1"/>
    </xf>
  </cellXfs>
  <cellStyles count="4">
    <cellStyle name="Moeda" xfId="1" builtinId="4"/>
    <cellStyle name="Normal" xfId="0" builtinId="0"/>
    <cellStyle name="Normal 2" xfId="3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146538</xdr:colOff>
      <xdr:row>3</xdr:row>
      <xdr:rowOff>102577</xdr:rowOff>
    </xdr:from>
    <xdr:to>
      <xdr:col>2</xdr:col>
      <xdr:colOff>622789</xdr:colOff>
      <xdr:row>7</xdr:row>
      <xdr:rowOff>131884</xdr:rowOff>
    </xdr:to>
    <xdr:pic>
      <xdr:nvPicPr>
        <xdr:cNvPr id="5" name="Imagem 4"/>
        <xdr:cNvPicPr/>
      </xdr:nvPicPr>
      <xdr:blipFill>
        <a:blip xmlns:r="http://schemas.openxmlformats.org/officeDocument/2006/relationships" r:embed="rId1">
          <a:lum bright="-50000"/>
          <a:alphaModFix/>
        </a:blip>
        <a:srcRect/>
        <a:stretch>
          <a:fillRect/>
        </a:stretch>
      </xdr:blipFill>
      <xdr:spPr>
        <a:xfrm>
          <a:off x="249115" y="476250"/>
          <a:ext cx="1106366" cy="813288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B1:K27"/>
  <sheetViews>
    <sheetView tabSelected="1" view="pageBreakPreview" zoomScale="120" zoomScaleNormal="130" zoomScaleSheetLayoutView="120" workbookViewId="0">
      <selection activeCell="A2" sqref="A2"/>
    </sheetView>
  </sheetViews>
  <sheetFormatPr defaultRowHeight="15" x14ac:dyDescent="0.25"/>
  <cols>
    <col min="1" max="1" width="1.5703125" customWidth="1"/>
    <col min="2" max="2" width="9.42578125" customWidth="1"/>
    <col min="3" max="3" width="11.42578125" bestFit="1" customWidth="1"/>
    <col min="4" max="4" width="13.85546875" customWidth="1"/>
    <col min="5" max="5" width="68.5703125" bestFit="1" customWidth="1"/>
    <col min="6" max="6" width="9.140625" bestFit="1" customWidth="1"/>
    <col min="7" max="7" width="11" customWidth="1"/>
    <col min="8" max="8" width="12.5703125" customWidth="1"/>
    <col min="9" max="9" width="14.140625" customWidth="1"/>
    <col min="10" max="10" width="16" customWidth="1"/>
    <col min="11" max="11" width="14.85546875" style="1" bestFit="1" customWidth="1"/>
    <col min="12" max="12" width="14.28515625" bestFit="1" customWidth="1"/>
    <col min="13" max="13" width="15.140625" bestFit="1" customWidth="1"/>
  </cols>
  <sheetData>
    <row r="1" spans="2:11" x14ac:dyDescent="0.25">
      <c r="B1" s="30" t="s">
        <v>73</v>
      </c>
      <c r="C1" s="30"/>
      <c r="D1" s="30"/>
      <c r="E1" s="30"/>
      <c r="F1" s="30"/>
      <c r="G1" s="30"/>
      <c r="H1" s="30"/>
      <c r="I1" s="30"/>
      <c r="J1" s="30"/>
    </row>
    <row r="2" spans="2:11" ht="9" customHeight="1" x14ac:dyDescent="0.25"/>
    <row r="3" spans="2:11" ht="20.25" customHeight="1" x14ac:dyDescent="0.25">
      <c r="B3" s="36"/>
      <c r="C3" s="36"/>
      <c r="D3" s="37" t="s">
        <v>3</v>
      </c>
      <c r="E3" s="37"/>
      <c r="F3" s="37"/>
      <c r="G3" s="37"/>
      <c r="H3" s="37"/>
      <c r="I3" s="37"/>
      <c r="J3" s="37"/>
    </row>
    <row r="4" spans="2:11" x14ac:dyDescent="0.25">
      <c r="B4" s="36"/>
      <c r="C4" s="36"/>
      <c r="D4" s="5" t="s">
        <v>8</v>
      </c>
      <c r="E4" s="6" t="s">
        <v>4</v>
      </c>
      <c r="F4" s="40" t="s">
        <v>64</v>
      </c>
      <c r="G4" s="40"/>
      <c r="H4" s="40"/>
      <c r="I4" s="26" t="s">
        <v>66</v>
      </c>
      <c r="J4" s="29">
        <v>0.22470000000000001</v>
      </c>
    </row>
    <row r="5" spans="2:11" ht="15.75" customHeight="1" x14ac:dyDescent="0.25">
      <c r="B5" s="36"/>
      <c r="C5" s="36"/>
      <c r="D5" s="38" t="s">
        <v>9</v>
      </c>
      <c r="E5" s="39" t="s">
        <v>5</v>
      </c>
      <c r="F5" s="26" t="s">
        <v>12</v>
      </c>
      <c r="G5" s="26" t="s">
        <v>13</v>
      </c>
      <c r="H5" s="26" t="s">
        <v>14</v>
      </c>
      <c r="I5" s="26" t="s">
        <v>15</v>
      </c>
      <c r="J5" s="26" t="s">
        <v>16</v>
      </c>
    </row>
    <row r="6" spans="2:11" ht="15.75" customHeight="1" x14ac:dyDescent="0.25">
      <c r="B6" s="36"/>
      <c r="C6" s="36"/>
      <c r="D6" s="38"/>
      <c r="E6" s="39"/>
      <c r="F6" s="27" t="s">
        <v>17</v>
      </c>
      <c r="G6" s="28" t="s">
        <v>18</v>
      </c>
      <c r="H6" s="29">
        <v>1.1342000000000001</v>
      </c>
      <c r="I6" s="29">
        <v>0.71040000000000003</v>
      </c>
      <c r="J6" s="28" t="s">
        <v>18</v>
      </c>
    </row>
    <row r="7" spans="2:11" ht="15.75" customHeight="1" x14ac:dyDescent="0.25">
      <c r="B7" s="36"/>
      <c r="C7" s="36"/>
      <c r="D7" s="38"/>
      <c r="E7" s="39"/>
      <c r="F7" s="27" t="s">
        <v>19</v>
      </c>
      <c r="G7" s="28" t="s">
        <v>70</v>
      </c>
      <c r="H7" s="29">
        <v>1.1566000000000001</v>
      </c>
      <c r="I7" s="29"/>
      <c r="J7" s="28" t="s">
        <v>20</v>
      </c>
    </row>
    <row r="8" spans="2:11" ht="15.75" customHeight="1" x14ac:dyDescent="0.25">
      <c r="B8" s="36"/>
      <c r="C8" s="36"/>
      <c r="D8" s="38"/>
      <c r="E8" s="39"/>
      <c r="F8" s="27" t="s">
        <v>21</v>
      </c>
      <c r="G8" s="28" t="s">
        <v>22</v>
      </c>
      <c r="H8" s="29"/>
      <c r="I8" s="29"/>
      <c r="J8" s="28" t="s">
        <v>22</v>
      </c>
    </row>
    <row r="9" spans="2:11" ht="15.75" customHeight="1" x14ac:dyDescent="0.25">
      <c r="B9" s="36"/>
      <c r="C9" s="36"/>
      <c r="D9" s="5" t="s">
        <v>10</v>
      </c>
      <c r="E9" s="6" t="s">
        <v>6</v>
      </c>
      <c r="F9" s="27" t="s">
        <v>23</v>
      </c>
      <c r="G9" s="28" t="s">
        <v>24</v>
      </c>
      <c r="H9" s="29">
        <v>0.87490000000000001</v>
      </c>
      <c r="I9" s="29"/>
      <c r="J9" s="28" t="s">
        <v>24</v>
      </c>
    </row>
    <row r="10" spans="2:11" ht="15.75" customHeight="1" x14ac:dyDescent="0.25">
      <c r="B10" s="36"/>
      <c r="C10" s="36"/>
      <c r="D10" s="5" t="s">
        <v>11</v>
      </c>
      <c r="E10" s="6" t="s">
        <v>7</v>
      </c>
      <c r="F10" s="27" t="s">
        <v>71</v>
      </c>
      <c r="G10" s="28" t="s">
        <v>72</v>
      </c>
      <c r="H10" s="29">
        <v>1.1151</v>
      </c>
      <c r="I10" s="29">
        <v>0.69889999999999997</v>
      </c>
      <c r="J10" s="28" t="s">
        <v>22</v>
      </c>
    </row>
    <row r="11" spans="2:11" ht="15.75" customHeight="1" x14ac:dyDescent="0.25">
      <c r="B11" s="41" t="s">
        <v>65</v>
      </c>
      <c r="C11" s="41"/>
      <c r="D11" s="41"/>
      <c r="E11" s="41"/>
      <c r="F11" s="41"/>
      <c r="G11" s="41"/>
      <c r="H11" s="41"/>
      <c r="I11" s="41"/>
      <c r="J11" s="41"/>
    </row>
    <row r="12" spans="2:11" ht="24.75" customHeight="1" x14ac:dyDescent="0.25">
      <c r="B12" s="9" t="s">
        <v>42</v>
      </c>
      <c r="C12" s="9" t="s">
        <v>43</v>
      </c>
      <c r="D12" s="54" t="s">
        <v>44</v>
      </c>
      <c r="E12" s="55"/>
      <c r="F12" s="9" t="s">
        <v>45</v>
      </c>
      <c r="G12" s="9" t="s">
        <v>46</v>
      </c>
      <c r="H12" s="9" t="s">
        <v>47</v>
      </c>
      <c r="I12" s="9" t="s">
        <v>48</v>
      </c>
      <c r="J12" s="9" t="s">
        <v>49</v>
      </c>
    </row>
    <row r="13" spans="2:11" ht="18" customHeight="1" x14ac:dyDescent="0.25">
      <c r="B13" s="10">
        <v>1</v>
      </c>
      <c r="C13" s="42" t="s">
        <v>50</v>
      </c>
      <c r="D13" s="43"/>
      <c r="E13" s="43"/>
      <c r="F13" s="43"/>
      <c r="G13" s="43"/>
      <c r="H13" s="43"/>
      <c r="I13" s="44"/>
      <c r="J13" s="11">
        <f>J14</f>
        <v>3509.1</v>
      </c>
    </row>
    <row r="14" spans="2:11" ht="22.5" customHeight="1" x14ac:dyDescent="0.25">
      <c r="B14" s="12" t="s">
        <v>51</v>
      </c>
      <c r="C14" s="13" t="s">
        <v>26</v>
      </c>
      <c r="D14" s="48" t="s">
        <v>25</v>
      </c>
      <c r="E14" s="49"/>
      <c r="F14" s="14" t="s">
        <v>19</v>
      </c>
      <c r="G14" s="15" t="s">
        <v>52</v>
      </c>
      <c r="H14" s="16">
        <v>15</v>
      </c>
      <c r="I14" s="17">
        <v>233.94</v>
      </c>
      <c r="J14" s="18">
        <f>TRUNC(H14*I14,2)</f>
        <v>3509.1</v>
      </c>
    </row>
    <row r="15" spans="2:11" ht="18" customHeight="1" x14ac:dyDescent="0.25">
      <c r="B15" s="10">
        <v>2</v>
      </c>
      <c r="C15" s="45" t="s">
        <v>53</v>
      </c>
      <c r="D15" s="46"/>
      <c r="E15" s="46"/>
      <c r="F15" s="46"/>
      <c r="G15" s="46"/>
      <c r="H15" s="46"/>
      <c r="I15" s="47"/>
      <c r="J15" s="11">
        <f>SUM(J16:J21)</f>
        <v>373452.5</v>
      </c>
      <c r="K15"/>
    </row>
    <row r="16" spans="2:11" ht="38.25" customHeight="1" x14ac:dyDescent="0.25">
      <c r="B16" s="12" t="s">
        <v>54</v>
      </c>
      <c r="C16" s="19">
        <v>100953</v>
      </c>
      <c r="D16" s="48" t="s">
        <v>27</v>
      </c>
      <c r="E16" s="49"/>
      <c r="F16" s="20" t="s">
        <v>55</v>
      </c>
      <c r="G16" s="15" t="s">
        <v>36</v>
      </c>
      <c r="H16" s="21">
        <v>8000</v>
      </c>
      <c r="I16" s="17">
        <v>1.06</v>
      </c>
      <c r="J16" s="18">
        <f>TRUNC(H16*I16,2)</f>
        <v>8480</v>
      </c>
      <c r="K16"/>
    </row>
    <row r="17" spans="2:11" ht="20.25" customHeight="1" x14ac:dyDescent="0.25">
      <c r="B17" s="12" t="s">
        <v>56</v>
      </c>
      <c r="C17" s="19" t="s">
        <v>28</v>
      </c>
      <c r="D17" s="52" t="s">
        <v>32</v>
      </c>
      <c r="E17" s="53"/>
      <c r="F17" s="20" t="s">
        <v>57</v>
      </c>
      <c r="G17" s="15" t="s">
        <v>37</v>
      </c>
      <c r="H17" s="21">
        <v>75</v>
      </c>
      <c r="I17" s="17">
        <v>852.53</v>
      </c>
      <c r="J17" s="18">
        <f t="shared" ref="J17:J21" si="0">TRUNC(H17*I17,2)</f>
        <v>63939.75</v>
      </c>
      <c r="K17"/>
    </row>
    <row r="18" spans="2:11" ht="15" customHeight="1" x14ac:dyDescent="0.25">
      <c r="B18" s="12" t="s">
        <v>58</v>
      </c>
      <c r="C18" s="19" t="s">
        <v>29</v>
      </c>
      <c r="D18" s="50" t="s">
        <v>33</v>
      </c>
      <c r="E18" s="51"/>
      <c r="F18" s="20" t="s">
        <v>59</v>
      </c>
      <c r="G18" s="15" t="s">
        <v>38</v>
      </c>
      <c r="H18" s="21">
        <v>450</v>
      </c>
      <c r="I18" s="17">
        <v>473.38</v>
      </c>
      <c r="J18" s="18">
        <f t="shared" si="0"/>
        <v>213021</v>
      </c>
      <c r="K18"/>
    </row>
    <row r="19" spans="2:11" ht="23.25" customHeight="1" x14ac:dyDescent="0.25">
      <c r="B19" s="12" t="s">
        <v>60</v>
      </c>
      <c r="C19" s="19" t="s">
        <v>30</v>
      </c>
      <c r="D19" s="50" t="s">
        <v>34</v>
      </c>
      <c r="E19" s="51"/>
      <c r="F19" s="20" t="s">
        <v>57</v>
      </c>
      <c r="G19" s="15" t="s">
        <v>39</v>
      </c>
      <c r="H19" s="21">
        <v>15</v>
      </c>
      <c r="I19" s="17">
        <v>379</v>
      </c>
      <c r="J19" s="18">
        <f t="shared" si="0"/>
        <v>5685</v>
      </c>
      <c r="K19"/>
    </row>
    <row r="20" spans="2:11" ht="15" customHeight="1" x14ac:dyDescent="0.25">
      <c r="B20" s="12" t="s">
        <v>61</v>
      </c>
      <c r="C20" s="19" t="s">
        <v>31</v>
      </c>
      <c r="D20" s="50" t="s">
        <v>35</v>
      </c>
      <c r="E20" s="51"/>
      <c r="F20" s="20" t="s">
        <v>57</v>
      </c>
      <c r="G20" s="15" t="s">
        <v>40</v>
      </c>
      <c r="H20" s="21">
        <v>15</v>
      </c>
      <c r="I20" s="17">
        <v>1390</v>
      </c>
      <c r="J20" s="18">
        <f t="shared" si="0"/>
        <v>20850</v>
      </c>
      <c r="K20"/>
    </row>
    <row r="21" spans="2:11" ht="22.5" customHeight="1" x14ac:dyDescent="0.25">
      <c r="B21" s="12" t="s">
        <v>62</v>
      </c>
      <c r="C21" s="19" t="s">
        <v>67</v>
      </c>
      <c r="D21" s="50" t="s">
        <v>68</v>
      </c>
      <c r="E21" s="51"/>
      <c r="F21" s="20" t="s">
        <v>63</v>
      </c>
      <c r="G21" s="15" t="s">
        <v>69</v>
      </c>
      <c r="H21" s="21">
        <v>15</v>
      </c>
      <c r="I21" s="22">
        <v>4098.45</v>
      </c>
      <c r="J21" s="18">
        <f t="shared" si="0"/>
        <v>61476.75</v>
      </c>
    </row>
    <row r="22" spans="2:11" ht="15" customHeight="1" x14ac:dyDescent="0.25">
      <c r="B22" s="25"/>
      <c r="C22" s="23"/>
      <c r="D22" s="23"/>
      <c r="E22" s="23"/>
      <c r="F22" s="23"/>
      <c r="G22" s="23"/>
      <c r="H22" s="33" t="s">
        <v>0</v>
      </c>
      <c r="I22" s="34"/>
      <c r="J22" s="24">
        <f>(J13+J15)*J4</f>
        <v>84703.271519999995</v>
      </c>
    </row>
    <row r="23" spans="2:11" ht="15" customHeight="1" x14ac:dyDescent="0.25">
      <c r="B23" s="25"/>
      <c r="C23" s="25"/>
      <c r="D23" s="25"/>
      <c r="E23" s="25"/>
      <c r="F23" s="25"/>
      <c r="G23" s="25"/>
      <c r="H23" s="31" t="s">
        <v>1</v>
      </c>
      <c r="I23" s="32"/>
      <c r="J23" s="24">
        <f>J13+J15</f>
        <v>376961.6</v>
      </c>
      <c r="K23" s="2"/>
    </row>
    <row r="24" spans="2:11" x14ac:dyDescent="0.25">
      <c r="B24" s="25"/>
      <c r="C24" s="25"/>
      <c r="D24" s="25"/>
      <c r="E24" s="25"/>
      <c r="F24" s="25"/>
      <c r="G24" s="25"/>
      <c r="H24" s="31" t="s">
        <v>2</v>
      </c>
      <c r="I24" s="32"/>
      <c r="J24" s="24">
        <f>SUM(J22+J23)</f>
        <v>461664.87151999999</v>
      </c>
    </row>
    <row r="25" spans="2:11" x14ac:dyDescent="0.25">
      <c r="H25" s="4"/>
      <c r="I25" s="4"/>
      <c r="J25" s="7"/>
    </row>
    <row r="26" spans="2:11" ht="62.25" customHeight="1" x14ac:dyDescent="0.25">
      <c r="B26" s="35" t="s">
        <v>41</v>
      </c>
      <c r="C26" s="35"/>
      <c r="D26" s="35"/>
      <c r="E26" s="35"/>
      <c r="F26" s="35"/>
      <c r="G26" s="35"/>
      <c r="H26" s="35"/>
      <c r="I26" s="35"/>
      <c r="J26" s="35"/>
      <c r="K26" s="8"/>
    </row>
    <row r="27" spans="2:11" x14ac:dyDescent="0.25">
      <c r="K27" s="3"/>
    </row>
  </sheetData>
  <mergeCells count="21">
    <mergeCell ref="D12:E12"/>
    <mergeCell ref="D18:E18"/>
    <mergeCell ref="D19:E19"/>
    <mergeCell ref="D20:E20"/>
    <mergeCell ref="H23:I23"/>
    <mergeCell ref="B1:J1"/>
    <mergeCell ref="H24:I24"/>
    <mergeCell ref="H22:I22"/>
    <mergeCell ref="B26:J26"/>
    <mergeCell ref="B3:C10"/>
    <mergeCell ref="D3:J3"/>
    <mergeCell ref="D5:D8"/>
    <mergeCell ref="E5:E8"/>
    <mergeCell ref="F4:H4"/>
    <mergeCell ref="B11:J11"/>
    <mergeCell ref="C13:I13"/>
    <mergeCell ref="C15:I15"/>
    <mergeCell ref="D14:E14"/>
    <mergeCell ref="D16:E16"/>
    <mergeCell ref="D21:E21"/>
    <mergeCell ref="D17:E17"/>
  </mergeCells>
  <printOptions horizontalCentered="1" verticalCentered="1"/>
  <pageMargins left="0.70866141732283472" right="0.70866141732283472" top="1.1417322834645669" bottom="0.74803149606299213" header="0.31496062992125984" footer="0.31496062992125984"/>
  <pageSetup paperSize="9" scale="78" fitToHeight="0" orientation="landscape" r:id="rId1"/>
  <ignoredErrors>
    <ignoredError sqref="C14 C17:C20" numberStoredAsText="1"/>
    <ignoredError sqref="J1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</vt:lpstr>
      <vt:lpstr>Orçamento!Area_de_impressao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2022-07-19T12:13:23Z</dcterms:created>
  <dcterms:modified xsi:type="dcterms:W3CDTF">2023-02-02T18:26:25Z</dcterms:modified>
</cp:coreProperties>
</file>